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50" activeTab="2"/>
  </bookViews>
  <sheets>
    <sheet name="經費-服務費用" sheetId="1" r:id="rId1"/>
    <sheet name="經費-工作項目" sheetId="2" r:id="rId2"/>
    <sheet name="收入明細表" sheetId="3" r:id="rId3"/>
  </sheets>
  <definedNames>
    <definedName name="_xlnm.Print_Area" localSheetId="1">'經費-工作項目'!$A$1:$J$17</definedName>
    <definedName name="_xlnm.Print_Area" localSheetId="0">'經費-服務費用'!$A$1:$K$20</definedName>
  </definedNames>
  <calcPr fullCalcOnLoad="1"/>
</workbook>
</file>

<file path=xl/sharedStrings.xml><?xml version="1.0" encoding="utf-8"?>
<sst xmlns="http://schemas.openxmlformats.org/spreadsheetml/2006/main" count="66" uniqueCount="52">
  <si>
    <t>自籌款</t>
  </si>
  <si>
    <t>合計</t>
  </si>
  <si>
    <t>實支數</t>
  </si>
  <si>
    <t>會計科目</t>
  </si>
  <si>
    <t>備註</t>
  </si>
  <si>
    <t>政府</t>
  </si>
  <si>
    <t>單位：新台幣元</t>
  </si>
  <si>
    <r>
      <t>全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頁</t>
    </r>
  </si>
  <si>
    <t>預算數</t>
  </si>
  <si>
    <t>實支數</t>
  </si>
  <si>
    <t>本季</t>
  </si>
  <si>
    <t>截至本季止累計</t>
  </si>
  <si>
    <t>單位：新台幣元</t>
  </si>
  <si>
    <t>　　　　　　　　　　　　　　　　　自籌款
廠商名稱</t>
  </si>
  <si>
    <t>契約金額</t>
  </si>
  <si>
    <t>備　　註</t>
  </si>
  <si>
    <t>合　　　　計</t>
  </si>
  <si>
    <t>收入金額</t>
  </si>
  <si>
    <r>
      <t>政府</t>
    </r>
    <r>
      <rPr>
        <sz val="13"/>
        <rFont val="Times New Roman"/>
        <family val="1"/>
      </rPr>
      <t xml:space="preserve">            (B)</t>
    </r>
  </si>
  <si>
    <r>
      <t>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直接費用</t>
    </r>
  </si>
  <si>
    <r>
      <t>(1)</t>
    </r>
    <r>
      <rPr>
        <sz val="13"/>
        <rFont val="標楷體"/>
        <family val="4"/>
      </rPr>
      <t>直接薪資</t>
    </r>
  </si>
  <si>
    <r>
      <t>(2)</t>
    </r>
    <r>
      <rPr>
        <sz val="13"/>
        <rFont val="標楷體"/>
        <family val="4"/>
      </rPr>
      <t>管理費用</t>
    </r>
  </si>
  <si>
    <r>
      <t>(3)</t>
    </r>
    <r>
      <rPr>
        <sz val="13"/>
        <rFont val="標楷體"/>
        <family val="4"/>
      </rPr>
      <t>其他直接費用</t>
    </r>
  </si>
  <si>
    <r>
      <t>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公費</t>
    </r>
  </si>
  <si>
    <r>
      <t>(</t>
    </r>
    <r>
      <rPr>
        <sz val="13"/>
        <rFont val="標楷體"/>
        <family val="4"/>
      </rPr>
      <t>三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營業稅</t>
    </r>
  </si>
  <si>
    <r>
      <t>經常支出小計</t>
    </r>
    <r>
      <rPr>
        <sz val="13"/>
        <rFont val="Times New Roman"/>
        <family val="1"/>
      </rPr>
      <t>(1)</t>
    </r>
  </si>
  <si>
    <r>
      <t>資本支出小計</t>
    </r>
    <r>
      <rPr>
        <sz val="13"/>
        <rFont val="Times New Roman"/>
        <family val="1"/>
      </rPr>
      <t>(2)</t>
    </r>
  </si>
  <si>
    <r>
      <t>合計</t>
    </r>
    <r>
      <rPr>
        <sz val="13"/>
        <rFont val="Times New Roman"/>
        <family val="1"/>
      </rPr>
      <t>(3)=(1)+(2)</t>
    </r>
  </si>
  <si>
    <t>經費動支比率</t>
  </si>
  <si>
    <r>
      <t>動支率</t>
    </r>
    <r>
      <rPr>
        <sz val="13"/>
        <rFont val="Times New Roman"/>
        <family val="1"/>
      </rPr>
      <t>(C)=(B)/(A)=</t>
    </r>
  </si>
  <si>
    <t>元</t>
  </si>
  <si>
    <r>
      <t>累計已請領契約價金</t>
    </r>
    <r>
      <rPr>
        <sz val="12"/>
        <rFont val="Times New Roman"/>
        <family val="1"/>
      </rPr>
      <t>(A)</t>
    </r>
    <r>
      <rPr>
        <sz val="12"/>
        <rFont val="標楷體"/>
        <family val="4"/>
      </rPr>
      <t>：</t>
    </r>
  </si>
  <si>
    <t>繳庫數</t>
  </si>
  <si>
    <t>自籌款(a)</t>
  </si>
  <si>
    <t>自籌款(b)</t>
  </si>
  <si>
    <r>
      <t>全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頁</t>
    </r>
  </si>
  <si>
    <t>經費累計(年)表－服務費用</t>
  </si>
  <si>
    <t>經費累計(年)表－工作項目</t>
  </si>
  <si>
    <t>全1頁第1頁</t>
  </si>
  <si>
    <t>合                      計</t>
  </si>
  <si>
    <r>
      <t>實際自籌款
收入</t>
    </r>
    <r>
      <rPr>
        <sz val="12"/>
        <color indexed="8"/>
        <rFont val="標楷體"/>
        <family val="4"/>
      </rPr>
      <t>(d)</t>
    </r>
  </si>
  <si>
    <r>
      <t>f1</t>
    </r>
    <r>
      <rPr>
        <sz val="12"/>
        <color indexed="8"/>
        <rFont val="標楷體"/>
        <family val="4"/>
      </rPr>
      <t>=(d-b)/2</t>
    </r>
  </si>
  <si>
    <t>製表　                　    主辦會計　　               　　計畫主持人　 　        　　　　機構首長　　</t>
  </si>
  <si>
    <r>
      <t>製表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　　　　　　　主辦會計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　　　　　　　　計畫主持人　　　　　　　　　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機構首長　　</t>
    </r>
  </si>
  <si>
    <t>項               目</t>
  </si>
  <si>
    <t>製表　　　　　　　    　　　　主辦會計　　 　  　　　　　　　　計畫主持人　　　　  　　　　　　　　機關首長</t>
  </si>
  <si>
    <t>請填寫計畫名稱</t>
  </si>
  <si>
    <t>XX股份有限公司(輔導單位)</t>
  </si>
  <si>
    <t>XX股份有限公司(受輔導單位)</t>
  </si>
  <si>
    <r>
      <t>自籌款收入明細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表</t>
    </r>
  </si>
  <si>
    <r>
      <t>中華民國</t>
    </r>
    <r>
      <rPr>
        <sz val="16"/>
        <color indexed="10"/>
        <rFont val="標楷體"/>
        <family val="4"/>
      </rPr>
      <t>112</t>
    </r>
    <r>
      <rPr>
        <sz val="16"/>
        <color indexed="8"/>
        <rFont val="標楷體"/>
        <family val="4"/>
      </rPr>
      <t>年</t>
    </r>
    <r>
      <rPr>
        <sz val="16"/>
        <color indexed="10"/>
        <rFont val="標楷體"/>
        <family val="4"/>
      </rPr>
      <t>XX</t>
    </r>
    <r>
      <rPr>
        <sz val="16"/>
        <color indexed="8"/>
        <rFont val="標楷體"/>
        <family val="4"/>
      </rPr>
      <t>月</t>
    </r>
    <r>
      <rPr>
        <sz val="16"/>
        <color indexed="10"/>
        <rFont val="標楷體"/>
        <family val="4"/>
      </rPr>
      <t>XX</t>
    </r>
    <r>
      <rPr>
        <sz val="16"/>
        <color indexed="8"/>
        <rFont val="標楷體"/>
        <family val="4"/>
      </rPr>
      <t>日至</t>
    </r>
    <r>
      <rPr>
        <sz val="16"/>
        <color indexed="10"/>
        <rFont val="標楷體"/>
        <family val="4"/>
      </rPr>
      <t>112</t>
    </r>
    <r>
      <rPr>
        <sz val="16"/>
        <color indexed="8"/>
        <rFont val="標楷體"/>
        <family val="4"/>
      </rPr>
      <t>年</t>
    </r>
    <r>
      <rPr>
        <sz val="16"/>
        <color indexed="10"/>
        <rFont val="標楷體"/>
        <family val="4"/>
      </rPr>
      <t>XX</t>
    </r>
    <r>
      <rPr>
        <sz val="16"/>
        <color indexed="8"/>
        <rFont val="標楷體"/>
        <family val="4"/>
      </rPr>
      <t>月</t>
    </r>
    <r>
      <rPr>
        <sz val="16"/>
        <color indexed="10"/>
        <rFont val="標楷體"/>
        <family val="4"/>
      </rPr>
      <t>XX</t>
    </r>
    <r>
      <rPr>
        <sz val="16"/>
        <color indexed="8"/>
        <rFont val="標楷體"/>
        <family val="4"/>
      </rPr>
      <t>日</t>
    </r>
  </si>
  <si>
    <r>
      <t>計畫名稱：疫後特別預算-協助製造業智慧應用升級輔導計畫-</t>
    </r>
    <r>
      <rPr>
        <sz val="13"/>
        <color indexed="10"/>
        <rFont val="標楷體"/>
        <family val="4"/>
      </rPr>
      <t>計畫名稱</t>
    </r>
    <r>
      <rPr>
        <sz val="13"/>
        <rFont val="標楷體"/>
        <family val="4"/>
      </rPr>
      <t>(</t>
    </r>
    <r>
      <rPr>
        <sz val="13"/>
        <color indexed="10"/>
        <rFont val="標楷體"/>
        <family val="4"/>
      </rPr>
      <t>案號</t>
    </r>
    <r>
      <rPr>
        <sz val="13"/>
        <rFont val="標楷體"/>
        <family val="4"/>
      </rPr>
      <t>)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</si>
</sst>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\(#,##0\)"/>
    <numFmt numFmtId="182" formatCode="#,##0.00_ "/>
    <numFmt numFmtId="183" formatCode="#,##0.0_ "/>
    <numFmt numFmtId="184" formatCode="#,##0_ "/>
    <numFmt numFmtId="185" formatCode="0.00_ "/>
    <numFmt numFmtId="186" formatCode="0.0_ "/>
    <numFmt numFmtId="187" formatCode="0_ "/>
    <numFmt numFmtId="188" formatCode="0.0000_ "/>
    <numFmt numFmtId="189" formatCode="#,##0.0000_ "/>
    <numFmt numFmtId="190" formatCode="0.00_);[Red]\(0.00\)"/>
    <numFmt numFmtId="191" formatCode="#,##0_);[Red]\(#,##0\)"/>
    <numFmt numFmtId="192" formatCode="[$€-2]\ #,##0.00_);[Red]\([$€-2]\ #,##0.00\)"/>
  </numFmts>
  <fonts count="7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0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3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標楷體"/>
      <family val="4"/>
    </font>
    <font>
      <b/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8"/>
      <color indexed="10"/>
      <name val="標楷體"/>
      <family val="4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b/>
      <sz val="13"/>
      <color rgb="FFFF0000"/>
      <name val="標楷體"/>
      <family val="4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rgb="FFFF0000"/>
      <name val="標楷體"/>
      <family val="4"/>
    </font>
    <font>
      <sz val="18"/>
      <color rgb="FFFF0000"/>
      <name val="標楷體"/>
      <family val="4"/>
    </font>
    <font>
      <sz val="16"/>
      <color theme="1"/>
      <name val="標楷體"/>
      <family val="4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2" fillId="0" borderId="0" xfId="3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77" fontId="11" fillId="0" borderId="11" xfId="33" applyNumberFormat="1" applyFont="1" applyFill="1" applyBorder="1" applyAlignment="1">
      <alignment vertical="center"/>
    </xf>
    <xf numFmtId="177" fontId="11" fillId="0" borderId="12" xfId="33" applyNumberFormat="1" applyFont="1" applyFill="1" applyBorder="1" applyAlignment="1">
      <alignment vertical="center"/>
    </xf>
    <xf numFmtId="177" fontId="12" fillId="0" borderId="13" xfId="33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177" fontId="11" fillId="0" borderId="0" xfId="33" applyNumberFormat="1" applyFont="1" applyFill="1" applyAlignment="1">
      <alignment vertical="center"/>
    </xf>
    <xf numFmtId="177" fontId="11" fillId="0" borderId="14" xfId="33" applyNumberFormat="1" applyFont="1" applyFill="1" applyBorder="1" applyAlignment="1">
      <alignment vertical="center"/>
    </xf>
    <xf numFmtId="0" fontId="14" fillId="0" borderId="12" xfId="0" applyFont="1" applyBorder="1" applyAlignment="1">
      <alignment horizontal="left" vertical="center" indent="3"/>
    </xf>
    <xf numFmtId="0" fontId="15" fillId="0" borderId="0" xfId="0" applyFont="1" applyBorder="1" applyAlignment="1">
      <alignment horizontal="left" vertical="center" indent="3"/>
    </xf>
    <xf numFmtId="0" fontId="10" fillId="0" borderId="15" xfId="0" applyFont="1" applyFill="1" applyBorder="1" applyAlignment="1">
      <alignment vertical="center" wrapText="1"/>
    </xf>
    <xf numFmtId="177" fontId="10" fillId="0" borderId="10" xfId="33" applyNumberFormat="1" applyFont="1" applyFill="1" applyBorder="1" applyAlignment="1">
      <alignment horizontal="center" vertical="center"/>
    </xf>
    <xf numFmtId="49" fontId="11" fillId="0" borderId="14" xfId="33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84" fontId="11" fillId="0" borderId="12" xfId="33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10" xfId="0" applyNumberFormat="1" applyFont="1" applyBorder="1" applyAlignment="1">
      <alignment horizontal="center" vertical="center"/>
    </xf>
    <xf numFmtId="184" fontId="11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horizontal="left" vertical="center" indent="3"/>
    </xf>
    <xf numFmtId="177" fontId="3" fillId="0" borderId="16" xfId="33" applyNumberFormat="1" applyFont="1" applyFill="1" applyBorder="1" applyAlignment="1">
      <alignment horizontal="left" vertical="center"/>
    </xf>
    <xf numFmtId="184" fontId="11" fillId="0" borderId="12" xfId="33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33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left" vertical="center"/>
    </xf>
    <xf numFmtId="184" fontId="10" fillId="0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84" fontId="11" fillId="0" borderId="11" xfId="33" applyNumberFormat="1" applyFont="1" applyFill="1" applyBorder="1" applyAlignment="1">
      <alignment horizontal="right" vertical="center"/>
    </xf>
    <xf numFmtId="184" fontId="11" fillId="0" borderId="11" xfId="33" applyNumberFormat="1" applyFont="1" applyFill="1" applyBorder="1" applyAlignment="1">
      <alignment vertical="center"/>
    </xf>
    <xf numFmtId="184" fontId="11" fillId="0" borderId="17" xfId="33" applyNumberFormat="1" applyFont="1" applyFill="1" applyBorder="1" applyAlignment="1">
      <alignment horizontal="right" vertical="center"/>
    </xf>
    <xf numFmtId="184" fontId="11" fillId="0" borderId="18" xfId="33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41" fontId="10" fillId="0" borderId="16" xfId="33" applyNumberFormat="1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184" fontId="11" fillId="0" borderId="22" xfId="33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184" fontId="2" fillId="0" borderId="0" xfId="33" applyNumberFormat="1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2" xfId="33" applyNumberFormat="1" applyFont="1" applyFill="1" applyBorder="1" applyAlignment="1">
      <alignment horizontal="right" vertical="center"/>
    </xf>
    <xf numFmtId="177" fontId="10" fillId="0" borderId="19" xfId="33" applyNumberFormat="1" applyFont="1" applyFill="1" applyBorder="1" applyAlignment="1">
      <alignment horizontal="left" vertical="center"/>
    </xf>
    <xf numFmtId="184" fontId="11" fillId="0" borderId="18" xfId="0" applyNumberFormat="1" applyFont="1" applyFill="1" applyBorder="1" applyAlignment="1">
      <alignment vertical="center"/>
    </xf>
    <xf numFmtId="184" fontId="11" fillId="0" borderId="23" xfId="33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wrapText="1"/>
    </xf>
    <xf numFmtId="0" fontId="66" fillId="0" borderId="22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/>
    </xf>
    <xf numFmtId="10" fontId="11" fillId="0" borderId="2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84" fontId="3" fillId="0" borderId="0" xfId="0" applyNumberFormat="1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4" fontId="13" fillId="0" borderId="11" xfId="33" applyNumberFormat="1" applyFont="1" applyBorder="1" applyAlignment="1">
      <alignment vertical="center"/>
    </xf>
    <xf numFmtId="184" fontId="13" fillId="0" borderId="12" xfId="33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184" fontId="10" fillId="0" borderId="0" xfId="33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4" fontId="10" fillId="0" borderId="0" xfId="0" applyNumberFormat="1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184" fontId="11" fillId="0" borderId="13" xfId="33" applyNumberFormat="1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184" fontId="68" fillId="0" borderId="12" xfId="33" applyNumberFormat="1" applyFont="1" applyFill="1" applyBorder="1" applyAlignment="1">
      <alignment horizontal="right" vertical="center"/>
    </xf>
    <xf numFmtId="184" fontId="69" fillId="0" borderId="19" xfId="33" applyNumberFormat="1" applyFont="1" applyFill="1" applyBorder="1" applyAlignment="1">
      <alignment horizontal="right" vertical="center"/>
    </xf>
    <xf numFmtId="0" fontId="70" fillId="0" borderId="12" xfId="0" applyFont="1" applyBorder="1" applyAlignment="1">
      <alignment horizontal="left" vertical="center" indent="3"/>
    </xf>
    <xf numFmtId="184" fontId="69" fillId="0" borderId="12" xfId="33" applyNumberFormat="1" applyFont="1" applyBorder="1" applyAlignment="1">
      <alignment vertical="center"/>
    </xf>
    <xf numFmtId="184" fontId="69" fillId="0" borderId="12" xfId="0" applyNumberFormat="1" applyFont="1" applyBorder="1" applyAlignment="1">
      <alignment vertical="center"/>
    </xf>
    <xf numFmtId="184" fontId="69" fillId="0" borderId="12" xfId="0" applyNumberFormat="1" applyFont="1" applyFill="1" applyBorder="1" applyAlignment="1">
      <alignment vertical="center"/>
    </xf>
    <xf numFmtId="184" fontId="69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84" fontId="10" fillId="0" borderId="14" xfId="0" applyNumberFormat="1" applyFont="1" applyFill="1" applyBorder="1" applyAlignment="1">
      <alignment horizontal="center" vertical="center"/>
    </xf>
    <xf numFmtId="184" fontId="11" fillId="0" borderId="25" xfId="0" applyNumberFormat="1" applyFont="1" applyFill="1" applyBorder="1" applyAlignment="1">
      <alignment horizontal="center" vertical="center"/>
    </xf>
    <xf numFmtId="184" fontId="11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84" fontId="10" fillId="0" borderId="16" xfId="0" applyNumberFormat="1" applyFont="1" applyFill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center" vertical="center"/>
    </xf>
    <xf numFmtId="184" fontId="11" fillId="0" borderId="2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184" fontId="10" fillId="0" borderId="19" xfId="0" applyNumberFormat="1" applyFont="1" applyBorder="1" applyAlignment="1">
      <alignment horizontal="center" vertical="center"/>
    </xf>
    <xf numFmtId="184" fontId="10" fillId="0" borderId="2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"/>
  <sheetViews>
    <sheetView zoomScale="80" zoomScaleNormal="80" zoomScalePageLayoutView="0" workbookViewId="0" topLeftCell="A1">
      <selection activeCell="A3" sqref="A3:K3"/>
    </sheetView>
  </sheetViews>
  <sheetFormatPr defaultColWidth="8.875" defaultRowHeight="16.5"/>
  <cols>
    <col min="1" max="1" width="21.625" style="1" customWidth="1"/>
    <col min="2" max="11" width="12.625" style="1" customWidth="1"/>
    <col min="12" max="12" width="3.75390625" style="1" customWidth="1"/>
    <col min="13" max="16384" width="8.875" style="1" customWidth="1"/>
  </cols>
  <sheetData>
    <row r="1" spans="1:11" ht="24.75">
      <c r="A1" s="96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4.75">
      <c r="A2" s="98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1">
      <c r="A3" s="99" t="s">
        <v>50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ht="16.5">
      <c r="K4" s="2" t="s">
        <v>35</v>
      </c>
    </row>
    <row r="5" spans="1:11" s="11" customFormat="1" ht="18">
      <c r="A5" s="10" t="s">
        <v>51</v>
      </c>
      <c r="K5" s="12" t="s">
        <v>6</v>
      </c>
    </row>
    <row r="6" spans="1:11" s="11" customFormat="1" ht="19.5" customHeight="1">
      <c r="A6" s="101" t="s">
        <v>3</v>
      </c>
      <c r="B6" s="103" t="s">
        <v>8</v>
      </c>
      <c r="C6" s="104"/>
      <c r="D6" s="105"/>
      <c r="E6" s="106" t="s">
        <v>2</v>
      </c>
      <c r="F6" s="107"/>
      <c r="G6" s="107"/>
      <c r="H6" s="107"/>
      <c r="I6" s="107"/>
      <c r="J6" s="108"/>
      <c r="K6" s="109" t="s">
        <v>4</v>
      </c>
    </row>
    <row r="7" spans="1:11" s="11" customFormat="1" ht="19.5" customHeight="1">
      <c r="A7" s="102"/>
      <c r="B7" s="111" t="s">
        <v>5</v>
      </c>
      <c r="C7" s="111" t="s">
        <v>0</v>
      </c>
      <c r="D7" s="111" t="s">
        <v>1</v>
      </c>
      <c r="E7" s="114" t="s">
        <v>10</v>
      </c>
      <c r="F7" s="115"/>
      <c r="G7" s="115"/>
      <c r="H7" s="116" t="s">
        <v>11</v>
      </c>
      <c r="I7" s="117"/>
      <c r="J7" s="118"/>
      <c r="K7" s="110"/>
    </row>
    <row r="8" spans="1:11" s="11" customFormat="1" ht="36.75" customHeight="1">
      <c r="A8" s="102"/>
      <c r="B8" s="112"/>
      <c r="C8" s="112"/>
      <c r="D8" s="113"/>
      <c r="E8" s="34" t="s">
        <v>5</v>
      </c>
      <c r="F8" s="34" t="s">
        <v>0</v>
      </c>
      <c r="G8" s="34" t="s">
        <v>1</v>
      </c>
      <c r="H8" s="35" t="s">
        <v>18</v>
      </c>
      <c r="I8" s="34" t="s">
        <v>0</v>
      </c>
      <c r="J8" s="35" t="s">
        <v>1</v>
      </c>
      <c r="K8" s="110"/>
    </row>
    <row r="9" spans="1:11" s="11" customFormat="1" ht="31.5" customHeight="1">
      <c r="A9" s="36" t="s">
        <v>19</v>
      </c>
      <c r="B9" s="37"/>
      <c r="C9" s="37"/>
      <c r="D9" s="38"/>
      <c r="E9" s="37"/>
      <c r="F9" s="37"/>
      <c r="G9" s="39"/>
      <c r="H9" s="40"/>
      <c r="I9" s="37"/>
      <c r="J9" s="50"/>
      <c r="K9" s="61"/>
    </row>
    <row r="10" spans="1:11" s="11" customFormat="1" ht="31.5" customHeight="1">
      <c r="A10" s="41" t="s">
        <v>20</v>
      </c>
      <c r="B10" s="88">
        <v>124750</v>
      </c>
      <c r="C10" s="88">
        <v>124750</v>
      </c>
      <c r="D10" s="54">
        <f>SUM(B10:C10)</f>
        <v>249500</v>
      </c>
      <c r="E10" s="88">
        <v>124750</v>
      </c>
      <c r="F10" s="88">
        <v>124750</v>
      </c>
      <c r="G10" s="54">
        <f>SUM(E10:F10)</f>
        <v>249500</v>
      </c>
      <c r="H10" s="88">
        <v>124750</v>
      </c>
      <c r="I10" s="88">
        <v>124750</v>
      </c>
      <c r="J10" s="54">
        <f>SUM(H10:I10)</f>
        <v>249500</v>
      </c>
      <c r="K10" s="62"/>
    </row>
    <row r="11" spans="1:11" s="11" customFormat="1" ht="31.5" customHeight="1">
      <c r="A11" s="41" t="s">
        <v>21</v>
      </c>
      <c r="B11" s="88">
        <v>20000</v>
      </c>
      <c r="C11" s="88">
        <v>20000</v>
      </c>
      <c r="D11" s="54">
        <f>SUM(B11:C11)</f>
        <v>40000</v>
      </c>
      <c r="E11" s="88">
        <v>20000</v>
      </c>
      <c r="F11" s="88">
        <v>20000</v>
      </c>
      <c r="G11" s="54">
        <f>SUM(E11:F11)</f>
        <v>40000</v>
      </c>
      <c r="H11" s="88">
        <v>20000</v>
      </c>
      <c r="I11" s="88">
        <v>20000</v>
      </c>
      <c r="J11" s="54">
        <f>SUM(H11:I11)</f>
        <v>40000</v>
      </c>
      <c r="K11" s="63"/>
    </row>
    <row r="12" spans="1:11" s="11" customFormat="1" ht="31.5" customHeight="1">
      <c r="A12" s="41" t="s">
        <v>22</v>
      </c>
      <c r="B12" s="88">
        <v>231002</v>
      </c>
      <c r="C12" s="88">
        <v>236202</v>
      </c>
      <c r="D12" s="54">
        <f>SUM(B12:C12)</f>
        <v>467204</v>
      </c>
      <c r="E12" s="88">
        <v>231002</v>
      </c>
      <c r="F12" s="88">
        <v>236202</v>
      </c>
      <c r="G12" s="54">
        <f>SUM(E12:F12)</f>
        <v>467204</v>
      </c>
      <c r="H12" s="88">
        <v>231002</v>
      </c>
      <c r="I12" s="88">
        <v>236202</v>
      </c>
      <c r="J12" s="54">
        <f>SUM(H12:I12)</f>
        <v>467204</v>
      </c>
      <c r="K12" s="51"/>
    </row>
    <row r="13" spans="1:11" s="11" customFormat="1" ht="31.5" customHeight="1">
      <c r="A13" s="42" t="s">
        <v>23</v>
      </c>
      <c r="B13" s="88">
        <v>5200</v>
      </c>
      <c r="C13" s="54">
        <v>0</v>
      </c>
      <c r="D13" s="54">
        <f>SUM(B13:C13)</f>
        <v>5200</v>
      </c>
      <c r="E13" s="88">
        <v>5200</v>
      </c>
      <c r="F13" s="54">
        <v>0</v>
      </c>
      <c r="G13" s="54">
        <f>SUM(E13:F13)</f>
        <v>5200</v>
      </c>
      <c r="H13" s="88">
        <v>5200</v>
      </c>
      <c r="I13" s="54">
        <v>0</v>
      </c>
      <c r="J13" s="54">
        <f>SUM(H13:I13)</f>
        <v>5200</v>
      </c>
      <c r="K13" s="64"/>
    </row>
    <row r="14" spans="1:11" s="11" customFormat="1" ht="31.5" customHeight="1">
      <c r="A14" s="42" t="s">
        <v>24</v>
      </c>
      <c r="B14" s="88">
        <v>19048</v>
      </c>
      <c r="C14" s="88">
        <v>19048</v>
      </c>
      <c r="D14" s="54">
        <f>SUM(B14:C14)</f>
        <v>38096</v>
      </c>
      <c r="E14" s="88">
        <v>19048</v>
      </c>
      <c r="F14" s="88">
        <v>19048</v>
      </c>
      <c r="G14" s="54">
        <f>SUM(E14:F14)</f>
        <v>38096</v>
      </c>
      <c r="H14" s="88">
        <v>19048</v>
      </c>
      <c r="I14" s="88">
        <v>19048</v>
      </c>
      <c r="J14" s="54">
        <f>SUM(H14:I14)</f>
        <v>38096</v>
      </c>
      <c r="K14" s="51"/>
    </row>
    <row r="15" spans="1:11" s="11" customFormat="1" ht="31.5" customHeight="1">
      <c r="A15" s="43" t="s">
        <v>25</v>
      </c>
      <c r="B15" s="54">
        <f aca="true" t="shared" si="0" ref="B15:J15">SUM(B10:B14)</f>
        <v>400000</v>
      </c>
      <c r="C15" s="54">
        <f t="shared" si="0"/>
        <v>400000</v>
      </c>
      <c r="D15" s="54">
        <f t="shared" si="0"/>
        <v>800000</v>
      </c>
      <c r="E15" s="54">
        <f t="shared" si="0"/>
        <v>400000</v>
      </c>
      <c r="F15" s="54">
        <f t="shared" si="0"/>
        <v>400000</v>
      </c>
      <c r="G15" s="54">
        <f t="shared" si="0"/>
        <v>800000</v>
      </c>
      <c r="H15" s="54">
        <f t="shared" si="0"/>
        <v>400000</v>
      </c>
      <c r="I15" s="54">
        <f t="shared" si="0"/>
        <v>400000</v>
      </c>
      <c r="J15" s="54">
        <f t="shared" si="0"/>
        <v>800000</v>
      </c>
      <c r="K15" s="51"/>
    </row>
    <row r="16" spans="1:11" s="11" customFormat="1" ht="31.5" customHeight="1">
      <c r="A16" s="43" t="s">
        <v>26</v>
      </c>
      <c r="B16" s="54">
        <v>0</v>
      </c>
      <c r="C16" s="54">
        <v>0</v>
      </c>
      <c r="D16" s="54">
        <f>SUM(B16:C16)</f>
        <v>0</v>
      </c>
      <c r="E16" s="54">
        <v>0</v>
      </c>
      <c r="F16" s="54">
        <v>0</v>
      </c>
      <c r="G16" s="54">
        <f>SUM(E16:F16)</f>
        <v>0</v>
      </c>
      <c r="H16" s="54">
        <v>0</v>
      </c>
      <c r="I16" s="54">
        <v>0</v>
      </c>
      <c r="J16" s="54">
        <f>SUM(H16:I16)</f>
        <v>0</v>
      </c>
      <c r="K16" s="51"/>
    </row>
    <row r="17" spans="1:11" s="11" customFormat="1" ht="31.5" customHeight="1">
      <c r="A17" s="43" t="s">
        <v>27</v>
      </c>
      <c r="B17" s="54">
        <f aca="true" t="shared" si="1" ref="B17:G17">B15+B16</f>
        <v>400000</v>
      </c>
      <c r="C17" s="54">
        <f t="shared" si="1"/>
        <v>400000</v>
      </c>
      <c r="D17" s="54">
        <f t="shared" si="1"/>
        <v>800000</v>
      </c>
      <c r="E17" s="54">
        <f t="shared" si="1"/>
        <v>400000</v>
      </c>
      <c r="F17" s="54">
        <f t="shared" si="1"/>
        <v>400000</v>
      </c>
      <c r="G17" s="54">
        <f t="shared" si="1"/>
        <v>800000</v>
      </c>
      <c r="H17" s="54">
        <f>H15+H16</f>
        <v>400000</v>
      </c>
      <c r="I17" s="54">
        <f>I15+I16</f>
        <v>400000</v>
      </c>
      <c r="J17" s="54">
        <f>J15+J16</f>
        <v>800000</v>
      </c>
      <c r="K17" s="51"/>
    </row>
    <row r="18" spans="1:11" s="49" customFormat="1" ht="31.5" customHeight="1">
      <c r="A18" s="44" t="s">
        <v>28</v>
      </c>
      <c r="B18" s="28" t="s">
        <v>31</v>
      </c>
      <c r="C18" s="45"/>
      <c r="D18" s="89">
        <v>200000</v>
      </c>
      <c r="E18" s="55" t="s">
        <v>30</v>
      </c>
      <c r="F18" s="45"/>
      <c r="G18" s="46"/>
      <c r="H18" s="47" t="s">
        <v>29</v>
      </c>
      <c r="I18" s="45"/>
      <c r="J18" s="65">
        <f>H17/D18</f>
        <v>2</v>
      </c>
      <c r="K18" s="48"/>
    </row>
    <row r="19" spans="1:11" s="4" customFormat="1" ht="11.25" customHeight="1">
      <c r="A19" s="30"/>
      <c r="B19" s="31"/>
      <c r="C19" s="32"/>
      <c r="D19" s="32"/>
      <c r="E19" s="33"/>
      <c r="F19" s="33"/>
      <c r="G19" s="33"/>
      <c r="H19" s="52"/>
      <c r="I19" s="33"/>
      <c r="J19" s="53"/>
      <c r="K19" s="32"/>
    </row>
    <row r="20" spans="1:11" s="49" customFormat="1" ht="30" customHeight="1">
      <c r="A20" s="95" t="s">
        <v>45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</sheetData>
  <sheetProtection/>
  <mergeCells count="13">
    <mergeCell ref="D7:D8"/>
    <mergeCell ref="E7:G7"/>
    <mergeCell ref="H7:J7"/>
    <mergeCell ref="A20:K20"/>
    <mergeCell ref="A1:K1"/>
    <mergeCell ref="A2:K2"/>
    <mergeCell ref="A3:K3"/>
    <mergeCell ref="A6:A8"/>
    <mergeCell ref="B6:D6"/>
    <mergeCell ref="E6:J6"/>
    <mergeCell ref="K6:K8"/>
    <mergeCell ref="B7:B8"/>
    <mergeCell ref="C7:C8"/>
  </mergeCells>
  <printOptions horizontalCentered="1"/>
  <pageMargins left="0" right="0" top="0.5905511811023623" bottom="0.5905511811023623" header="0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">
      <selection activeCell="A3" sqref="A3:J3"/>
    </sheetView>
  </sheetViews>
  <sheetFormatPr defaultColWidth="8.875" defaultRowHeight="16.5"/>
  <cols>
    <col min="1" max="1" width="32.75390625" style="66" customWidth="1"/>
    <col min="2" max="4" width="12.625" style="68" customWidth="1"/>
    <col min="5" max="9" width="12.625" style="66" customWidth="1"/>
    <col min="10" max="10" width="12.75390625" style="66" customWidth="1"/>
    <col min="11" max="11" width="4.25390625" style="66" customWidth="1"/>
    <col min="12" max="13" width="9.125" style="67" bestFit="1" customWidth="1"/>
    <col min="14" max="14" width="3.50390625" style="67" customWidth="1"/>
    <col min="15" max="15" width="9.125" style="67" bestFit="1" customWidth="1"/>
    <col min="16" max="16" width="8.875" style="67" customWidth="1"/>
    <col min="17" max="16384" width="8.875" style="66" customWidth="1"/>
  </cols>
  <sheetData>
    <row r="1" spans="1:10" ht="24.75">
      <c r="A1" s="96" t="str">
        <f>'經費-服務費用'!A1:K1</f>
        <v>XX股份有限公司(輔導單位)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4.75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1">
      <c r="A3" s="99" t="str">
        <f>'經費-服務費用'!A3:K3</f>
        <v>中華民國112年XX月XX日至112年XX月XX日</v>
      </c>
      <c r="B3" s="99"/>
      <c r="C3" s="99"/>
      <c r="D3" s="99"/>
      <c r="E3" s="99"/>
      <c r="F3" s="99"/>
      <c r="G3" s="99"/>
      <c r="H3" s="99"/>
      <c r="I3" s="99"/>
      <c r="J3" s="99"/>
    </row>
    <row r="4" ht="16.5">
      <c r="J4" s="2" t="s">
        <v>38</v>
      </c>
    </row>
    <row r="5" spans="1:11" ht="24.75" customHeight="1">
      <c r="A5" s="10" t="s">
        <v>51</v>
      </c>
      <c r="B5" s="24"/>
      <c r="C5" s="24"/>
      <c r="D5" s="24"/>
      <c r="E5" s="10"/>
      <c r="F5" s="10"/>
      <c r="G5" s="69"/>
      <c r="H5" s="70"/>
      <c r="I5" s="70"/>
      <c r="J5" s="2" t="s">
        <v>6</v>
      </c>
      <c r="K5" s="71"/>
    </row>
    <row r="6" spans="1:10" ht="24.75" customHeight="1">
      <c r="A6" s="121" t="s">
        <v>44</v>
      </c>
      <c r="B6" s="123" t="s">
        <v>8</v>
      </c>
      <c r="C6" s="124"/>
      <c r="D6" s="125"/>
      <c r="E6" s="126" t="s">
        <v>9</v>
      </c>
      <c r="F6" s="127"/>
      <c r="G6" s="128"/>
      <c r="H6" s="119" t="s">
        <v>32</v>
      </c>
      <c r="I6" s="119"/>
      <c r="J6" s="121" t="s">
        <v>4</v>
      </c>
    </row>
    <row r="7" spans="1:10" ht="33.75">
      <c r="A7" s="122"/>
      <c r="B7" s="25" t="s">
        <v>5</v>
      </c>
      <c r="C7" s="25" t="s">
        <v>33</v>
      </c>
      <c r="D7" s="25" t="s">
        <v>1</v>
      </c>
      <c r="E7" s="25" t="s">
        <v>5</v>
      </c>
      <c r="F7" s="25" t="s">
        <v>34</v>
      </c>
      <c r="G7" s="25" t="s">
        <v>1</v>
      </c>
      <c r="H7" s="60" t="s">
        <v>40</v>
      </c>
      <c r="I7" s="87" t="s">
        <v>41</v>
      </c>
      <c r="J7" s="122"/>
    </row>
    <row r="8" spans="1:10" ht="27.75" customHeight="1">
      <c r="A8" s="23"/>
      <c r="B8" s="72"/>
      <c r="C8" s="72"/>
      <c r="D8" s="73"/>
      <c r="E8" s="72"/>
      <c r="F8" s="72"/>
      <c r="G8" s="73"/>
      <c r="H8" s="72"/>
      <c r="I8" s="72"/>
      <c r="J8" s="74"/>
    </row>
    <row r="9" spans="1:10" ht="27.75" customHeight="1">
      <c r="A9" s="90" t="s">
        <v>46</v>
      </c>
      <c r="B9" s="91">
        <v>400000</v>
      </c>
      <c r="C9" s="91">
        <v>400000</v>
      </c>
      <c r="D9" s="91">
        <f>SUM(B9:C9)</f>
        <v>800000</v>
      </c>
      <c r="E9" s="92">
        <v>400000</v>
      </c>
      <c r="F9" s="92">
        <v>400000</v>
      </c>
      <c r="G9" s="92">
        <f>SUM(E9:F9)</f>
        <v>800000</v>
      </c>
      <c r="H9" s="92">
        <v>400000</v>
      </c>
      <c r="I9" s="92">
        <f>(H9-F9)/2</f>
        <v>0</v>
      </c>
      <c r="J9" s="58"/>
    </row>
    <row r="10" spans="1:10" ht="27.75" customHeight="1">
      <c r="A10" s="27"/>
      <c r="B10" s="21"/>
      <c r="C10" s="21"/>
      <c r="D10" s="21"/>
      <c r="E10" s="26"/>
      <c r="F10" s="26"/>
      <c r="G10" s="26"/>
      <c r="H10" s="26"/>
      <c r="I10" s="26"/>
      <c r="J10" s="58"/>
    </row>
    <row r="11" spans="1:10" ht="27.75" customHeight="1">
      <c r="A11" s="27"/>
      <c r="B11" s="21"/>
      <c r="C11" s="21"/>
      <c r="D11" s="21"/>
      <c r="E11" s="26"/>
      <c r="F11" s="26"/>
      <c r="G11" s="26"/>
      <c r="H11" s="26"/>
      <c r="I11" s="26"/>
      <c r="J11" s="59"/>
    </row>
    <row r="12" spans="1:10" ht="27.75" customHeight="1">
      <c r="A12" s="27"/>
      <c r="B12" s="21"/>
      <c r="C12" s="21"/>
      <c r="D12" s="21"/>
      <c r="E12" s="26"/>
      <c r="F12" s="26"/>
      <c r="G12" s="26"/>
      <c r="H12" s="26"/>
      <c r="I12" s="26"/>
      <c r="J12" s="58"/>
    </row>
    <row r="13" spans="1:16" s="76" customFormat="1" ht="27.75" customHeight="1">
      <c r="A13" s="27"/>
      <c r="B13" s="29"/>
      <c r="C13" s="21"/>
      <c r="D13" s="21"/>
      <c r="E13" s="29"/>
      <c r="F13" s="21"/>
      <c r="G13" s="26"/>
      <c r="H13" s="21"/>
      <c r="I13" s="21"/>
      <c r="J13" s="75"/>
      <c r="K13" s="66"/>
      <c r="L13" s="67"/>
      <c r="M13" s="67"/>
      <c r="N13" s="67"/>
      <c r="O13" s="67"/>
      <c r="P13" s="67"/>
    </row>
    <row r="14" spans="1:16" s="80" customFormat="1" ht="30" customHeight="1">
      <c r="A14" s="85" t="s">
        <v>39</v>
      </c>
      <c r="B14" s="86">
        <f aca="true" t="shared" si="0" ref="B14:I14">SUM(B9:B13)</f>
        <v>400000</v>
      </c>
      <c r="C14" s="86">
        <f t="shared" si="0"/>
        <v>400000</v>
      </c>
      <c r="D14" s="86">
        <f t="shared" si="0"/>
        <v>800000</v>
      </c>
      <c r="E14" s="86">
        <f t="shared" si="0"/>
        <v>400000</v>
      </c>
      <c r="F14" s="86">
        <f t="shared" si="0"/>
        <v>400000</v>
      </c>
      <c r="G14" s="86">
        <f t="shared" si="0"/>
        <v>800000</v>
      </c>
      <c r="H14" s="86">
        <f t="shared" si="0"/>
        <v>400000</v>
      </c>
      <c r="I14" s="86">
        <f t="shared" si="0"/>
        <v>0</v>
      </c>
      <c r="J14" s="77"/>
      <c r="K14" s="78"/>
      <c r="L14" s="79"/>
      <c r="M14" s="79"/>
      <c r="N14" s="79"/>
      <c r="O14" s="79"/>
      <c r="P14" s="79"/>
    </row>
    <row r="15" spans="1:16" s="76" customFormat="1" ht="18">
      <c r="A15" s="16"/>
      <c r="B15" s="81"/>
      <c r="C15" s="81"/>
      <c r="D15" s="81"/>
      <c r="E15" s="82"/>
      <c r="F15" s="82"/>
      <c r="G15" s="82"/>
      <c r="H15" s="82"/>
      <c r="I15" s="82"/>
      <c r="J15" s="82"/>
      <c r="K15" s="66"/>
      <c r="L15" s="67"/>
      <c r="M15" s="67"/>
      <c r="N15" s="67"/>
      <c r="O15" s="67"/>
      <c r="P15" s="67"/>
    </row>
    <row r="16" spans="1:10" ht="18">
      <c r="A16" s="16"/>
      <c r="B16" s="81"/>
      <c r="C16" s="81"/>
      <c r="D16" s="81"/>
      <c r="E16" s="82"/>
      <c r="F16" s="82"/>
      <c r="G16" s="82"/>
      <c r="H16" s="82"/>
      <c r="I16" s="82"/>
      <c r="J16" s="82"/>
    </row>
    <row r="17" spans="1:10" ht="18">
      <c r="A17" s="120" t="s">
        <v>42</v>
      </c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ht="18">
      <c r="A18" s="83"/>
      <c r="B18" s="84"/>
      <c r="C18" s="84"/>
      <c r="D18" s="84"/>
      <c r="E18" s="83"/>
      <c r="F18" s="83"/>
      <c r="G18" s="83"/>
      <c r="H18" s="83"/>
      <c r="I18" s="83"/>
      <c r="J18" s="83"/>
    </row>
    <row r="19" spans="2:4" ht="16.5">
      <c r="B19" s="67"/>
      <c r="C19" s="67"/>
      <c r="D19" s="67"/>
    </row>
  </sheetData>
  <sheetProtection/>
  <mergeCells count="9">
    <mergeCell ref="H6:I6"/>
    <mergeCell ref="A17:J17"/>
    <mergeCell ref="J6:J7"/>
    <mergeCell ref="A1:J1"/>
    <mergeCell ref="A2:J2"/>
    <mergeCell ref="A3:J3"/>
    <mergeCell ref="A6:A7"/>
    <mergeCell ref="B6:D6"/>
    <mergeCell ref="E6:G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80" zoomScaleNormal="80" zoomScalePageLayoutView="0" workbookViewId="0" topLeftCell="A1">
      <selection activeCell="A6" sqref="A6"/>
    </sheetView>
  </sheetViews>
  <sheetFormatPr defaultColWidth="8.875" defaultRowHeight="16.5"/>
  <cols>
    <col min="1" max="1" width="63.625" style="1" bestFit="1" customWidth="1"/>
    <col min="2" max="2" width="20.625" style="1" customWidth="1"/>
    <col min="3" max="3" width="20.625" style="3" customWidth="1"/>
    <col min="4" max="4" width="20.625" style="1" customWidth="1"/>
    <col min="5" max="16384" width="8.875" style="1" customWidth="1"/>
  </cols>
  <sheetData>
    <row r="1" spans="1:10" ht="24.75">
      <c r="A1" s="129" t="str">
        <f>'經費-服務費用'!A1:K1</f>
        <v>XX股份有限公司(輔導單位)</v>
      </c>
      <c r="B1" s="129"/>
      <c r="C1" s="129"/>
      <c r="D1" s="129"/>
      <c r="E1" s="20"/>
      <c r="F1" s="20"/>
      <c r="G1" s="20"/>
      <c r="H1" s="20"/>
      <c r="I1" s="20"/>
      <c r="J1" s="20"/>
    </row>
    <row r="2" spans="1:4" ht="24.75">
      <c r="A2" s="98" t="s">
        <v>49</v>
      </c>
      <c r="B2" s="97"/>
      <c r="C2" s="97"/>
      <c r="D2" s="97"/>
    </row>
    <row r="3" spans="1:4" ht="21">
      <c r="A3" s="130" t="str">
        <f>'經費-服務費用'!A3:K3</f>
        <v>中華民國112年XX月XX日至112年XX月XX日</v>
      </c>
      <c r="B3" s="131"/>
      <c r="C3" s="131"/>
      <c r="D3" s="131"/>
    </row>
    <row r="4" spans="1:4" ht="16.5">
      <c r="A4" s="132" t="s">
        <v>7</v>
      </c>
      <c r="B4" s="133"/>
      <c r="C4" s="133"/>
      <c r="D4" s="133"/>
    </row>
    <row r="5" spans="1:4" ht="18">
      <c r="A5" s="10" t="s">
        <v>51</v>
      </c>
      <c r="B5" s="11"/>
      <c r="C5" s="13"/>
      <c r="D5" s="12" t="s">
        <v>12</v>
      </c>
    </row>
    <row r="6" spans="1:4" ht="31.5" customHeight="1">
      <c r="A6" s="17" t="s">
        <v>13</v>
      </c>
      <c r="B6" s="6" t="s">
        <v>14</v>
      </c>
      <c r="C6" s="18" t="s">
        <v>17</v>
      </c>
      <c r="D6" s="6" t="s">
        <v>15</v>
      </c>
    </row>
    <row r="7" spans="1:4" ht="31.5" customHeight="1">
      <c r="A7" s="23"/>
      <c r="B7" s="14"/>
      <c r="C7" s="19"/>
      <c r="D7" s="7"/>
    </row>
    <row r="8" spans="1:4" ht="31.5" customHeight="1">
      <c r="A8" s="90" t="s">
        <v>48</v>
      </c>
      <c r="B8" s="93">
        <v>400000</v>
      </c>
      <c r="C8" s="93">
        <v>400000</v>
      </c>
      <c r="D8" s="8"/>
    </row>
    <row r="9" spans="1:4" ht="31.5" customHeight="1">
      <c r="A9" s="90"/>
      <c r="B9" s="94"/>
      <c r="C9" s="94"/>
      <c r="D9" s="8"/>
    </row>
    <row r="10" spans="1:4" ht="31.5" customHeight="1">
      <c r="A10" s="27"/>
      <c r="B10" s="56"/>
      <c r="C10" s="56"/>
      <c r="D10" s="8"/>
    </row>
    <row r="11" spans="1:4" ht="31.5" customHeight="1">
      <c r="A11" s="15"/>
      <c r="B11" s="56"/>
      <c r="C11" s="56"/>
      <c r="D11" s="8"/>
    </row>
    <row r="12" spans="1:4" s="4" customFormat="1" ht="31.5" customHeight="1">
      <c r="A12" s="22" t="s">
        <v>16</v>
      </c>
      <c r="B12" s="57">
        <f>SUM(B8:B11)</f>
        <v>400000</v>
      </c>
      <c r="C12" s="57">
        <f>SUM(C8:C11)</f>
        <v>400000</v>
      </c>
      <c r="D12" s="9"/>
    </row>
    <row r="13" spans="1:4" s="5" customFormat="1" ht="16.5">
      <c r="A13" s="11"/>
      <c r="B13" s="11"/>
      <c r="C13" s="13"/>
      <c r="D13" s="11"/>
    </row>
    <row r="14" spans="1:4" s="5" customFormat="1" ht="16.5">
      <c r="A14" s="11"/>
      <c r="B14" s="11"/>
      <c r="C14" s="13"/>
      <c r="D14" s="11"/>
    </row>
    <row r="15" spans="1:4" s="5" customFormat="1" ht="18">
      <c r="A15" s="120" t="s">
        <v>43</v>
      </c>
      <c r="B15" s="120"/>
      <c r="C15" s="120"/>
      <c r="D15" s="120"/>
    </row>
    <row r="16" spans="1:4" s="5" customFormat="1" ht="15">
      <c r="A16" s="1"/>
      <c r="B16" s="1"/>
      <c r="C16" s="3"/>
      <c r="D16" s="1"/>
    </row>
    <row r="17" spans="1:4" s="5" customFormat="1" ht="15">
      <c r="A17" s="1"/>
      <c r="B17" s="1"/>
      <c r="C17" s="3"/>
      <c r="D17" s="1"/>
    </row>
    <row r="18" spans="1:4" s="5" customFormat="1" ht="15">
      <c r="A18" s="1"/>
      <c r="B18" s="1"/>
      <c r="C18" s="3"/>
      <c r="D18" s="1"/>
    </row>
    <row r="19" spans="1:4" s="5" customFormat="1" ht="15">
      <c r="A19" s="1"/>
      <c r="B19" s="1"/>
      <c r="C19" s="3"/>
      <c r="D19" s="1"/>
    </row>
    <row r="20" spans="2:3" ht="15">
      <c r="B20" s="3"/>
      <c r="C20" s="1"/>
    </row>
    <row r="26" spans="1:4" s="5" customFormat="1" ht="15">
      <c r="A26" s="1"/>
      <c r="B26" s="1"/>
      <c r="C26" s="3"/>
      <c r="D26" s="1"/>
    </row>
    <row r="27" spans="1:4" s="5" customFormat="1" ht="15">
      <c r="A27" s="1"/>
      <c r="B27" s="1"/>
      <c r="C27" s="3"/>
      <c r="D27" s="1"/>
    </row>
    <row r="28" spans="1:4" s="5" customFormat="1" ht="15">
      <c r="A28" s="1"/>
      <c r="B28" s="1"/>
      <c r="C28" s="3"/>
      <c r="D28" s="1"/>
    </row>
    <row r="29" spans="1:4" s="5" customFormat="1" ht="15">
      <c r="A29" s="1"/>
      <c r="B29" s="1"/>
      <c r="C29" s="3"/>
      <c r="D29" s="1"/>
    </row>
    <row r="30" spans="1:4" s="5" customFormat="1" ht="15">
      <c r="A30" s="1"/>
      <c r="B30" s="1"/>
      <c r="C30" s="3"/>
      <c r="D30" s="1"/>
    </row>
    <row r="31" spans="1:4" s="5" customFormat="1" ht="15">
      <c r="A31" s="1"/>
      <c r="B31" s="1"/>
      <c r="C31" s="3"/>
      <c r="D31" s="1"/>
    </row>
    <row r="32" spans="1:4" s="5" customFormat="1" ht="15">
      <c r="A32" s="1"/>
      <c r="B32" s="1"/>
      <c r="C32" s="3"/>
      <c r="D32" s="1"/>
    </row>
    <row r="33" spans="1:4" s="5" customFormat="1" ht="15">
      <c r="A33" s="1"/>
      <c r="B33" s="1"/>
      <c r="C33" s="3"/>
      <c r="D33" s="1"/>
    </row>
    <row r="34" spans="1:4" s="5" customFormat="1" ht="15">
      <c r="A34" s="1"/>
      <c r="B34" s="1"/>
      <c r="C34" s="3"/>
      <c r="D34" s="1"/>
    </row>
    <row r="44" spans="1:4" s="5" customFormat="1" ht="15">
      <c r="A44" s="1"/>
      <c r="B44" s="1"/>
      <c r="C44" s="3"/>
      <c r="D44" s="1"/>
    </row>
    <row r="54" spans="1:4" s="5" customFormat="1" ht="15">
      <c r="A54" s="1"/>
      <c r="B54" s="1"/>
      <c r="C54" s="3"/>
      <c r="D54" s="1"/>
    </row>
    <row r="55" spans="1:4" s="5" customFormat="1" ht="15">
      <c r="A55" s="1"/>
      <c r="B55" s="1"/>
      <c r="C55" s="3"/>
      <c r="D55" s="1"/>
    </row>
    <row r="56" spans="1:4" s="5" customFormat="1" ht="15">
      <c r="A56" s="1"/>
      <c r="B56" s="1"/>
      <c r="C56" s="3"/>
      <c r="D56" s="1"/>
    </row>
    <row r="57" spans="1:4" s="5" customFormat="1" ht="15">
      <c r="A57" s="1"/>
      <c r="B57" s="1"/>
      <c r="C57" s="3"/>
      <c r="D57" s="1"/>
    </row>
    <row r="58" spans="1:4" s="5" customFormat="1" ht="15">
      <c r="A58" s="1"/>
      <c r="B58" s="1"/>
      <c r="C58" s="3"/>
      <c r="D58" s="1"/>
    </row>
    <row r="59" spans="1:4" s="5" customFormat="1" ht="15">
      <c r="A59" s="1"/>
      <c r="B59" s="1"/>
      <c r="C59" s="3"/>
      <c r="D59" s="1"/>
    </row>
    <row r="60" spans="1:4" s="5" customFormat="1" ht="15">
      <c r="A60" s="1"/>
      <c r="B60" s="1"/>
      <c r="C60" s="3"/>
      <c r="D60" s="1"/>
    </row>
    <row r="61" spans="1:4" s="5" customFormat="1" ht="15">
      <c r="A61" s="1"/>
      <c r="B61" s="1"/>
      <c r="C61" s="3"/>
      <c r="D61" s="1"/>
    </row>
    <row r="62" spans="1:4" s="5" customFormat="1" ht="15">
      <c r="A62" s="1"/>
      <c r="B62" s="1"/>
      <c r="C62" s="3"/>
      <c r="D62" s="1"/>
    </row>
    <row r="72" spans="1:4" s="5" customFormat="1" ht="15">
      <c r="A72" s="1"/>
      <c r="B72" s="1"/>
      <c r="C72" s="3"/>
      <c r="D72" s="1"/>
    </row>
    <row r="73" spans="1:4" s="5" customFormat="1" ht="15">
      <c r="A73" s="1"/>
      <c r="B73" s="1"/>
      <c r="C73" s="3"/>
      <c r="D73" s="1"/>
    </row>
  </sheetData>
  <sheetProtection/>
  <mergeCells count="5">
    <mergeCell ref="A1:D1"/>
    <mergeCell ref="A15:D15"/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m740321</dc:creator>
  <cp:keywords/>
  <dc:description/>
  <cp:lastModifiedBy>張乃文</cp:lastModifiedBy>
  <cp:lastPrinted>2017-12-21T01:51:45Z</cp:lastPrinted>
  <dcterms:created xsi:type="dcterms:W3CDTF">2006-06-23T07:38:09Z</dcterms:created>
  <dcterms:modified xsi:type="dcterms:W3CDTF">2023-04-18T01:09:44Z</dcterms:modified>
  <cp:category/>
  <cp:version/>
  <cp:contentType/>
  <cp:contentStatus/>
</cp:coreProperties>
</file>